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8" sheetId="1" r:id="rId1"/>
    <sheet name="Sheet2" sheetId="3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"/>
</calcChain>
</file>

<file path=xl/sharedStrings.xml><?xml version="1.0" encoding="utf-8"?>
<sst xmlns="http://schemas.openxmlformats.org/spreadsheetml/2006/main" count="85" uniqueCount="73">
  <si>
    <t>DESCRIPTION</t>
  </si>
  <si>
    <t>PIN</t>
  </si>
  <si>
    <t>SCREW</t>
  </si>
  <si>
    <t>WASHER</t>
  </si>
  <si>
    <t>BUSHING</t>
  </si>
  <si>
    <t>SPRING</t>
  </si>
  <si>
    <t>ADJUSTER</t>
  </si>
  <si>
    <t>LOCK NUT</t>
  </si>
  <si>
    <t>MOTOR</t>
  </si>
  <si>
    <t>KEY</t>
  </si>
  <si>
    <t>SPACER</t>
  </si>
  <si>
    <t>LOCK WASHER</t>
  </si>
  <si>
    <t>WHEEL</t>
  </si>
  <si>
    <t>BELT</t>
  </si>
  <si>
    <t>PLAQUE</t>
  </si>
  <si>
    <t>PIPE</t>
  </si>
  <si>
    <t>LEFT BLADE</t>
  </si>
  <si>
    <t>NUT</t>
  </si>
  <si>
    <t>RING</t>
  </si>
  <si>
    <t>E87280</t>
  </si>
  <si>
    <t>Pin Abila 52</t>
  </si>
  <si>
    <t>E87285</t>
  </si>
  <si>
    <t>Hex Bolt M8x50 Zinc</t>
  </si>
  <si>
    <t>E83836</t>
  </si>
  <si>
    <t>Hex Bolt M5x16 Zinc</t>
  </si>
  <si>
    <t>E83879</t>
  </si>
  <si>
    <t>Flat Washer M5x11x1 Zinc</t>
  </si>
  <si>
    <t>E88007</t>
  </si>
  <si>
    <t>Bushing</t>
  </si>
  <si>
    <t>E83698</t>
  </si>
  <si>
    <t>Tension Spring</t>
  </si>
  <si>
    <t>E82773</t>
  </si>
  <si>
    <t>Flat Washer M10x21x2 Zinc</t>
  </si>
  <si>
    <t>E88008</t>
  </si>
  <si>
    <t>Adjuster</t>
  </si>
  <si>
    <t>E83381</t>
  </si>
  <si>
    <t>Nyloc Hex Nut, M10 Zinc</t>
  </si>
  <si>
    <t>E88009</t>
  </si>
  <si>
    <t>E82576</t>
  </si>
  <si>
    <t>Brush Motor 24VDC 400W</t>
  </si>
  <si>
    <t>E83700</t>
  </si>
  <si>
    <t>Shaft Key</t>
  </si>
  <si>
    <t>E87277</t>
  </si>
  <si>
    <t>Washer Abila 52</t>
  </si>
  <si>
    <t>E82774</t>
  </si>
  <si>
    <t>Lock Washer, M6 Zinc</t>
  </si>
  <si>
    <t>E82772</t>
  </si>
  <si>
    <t>Hex Bolt M6x20 Zinc</t>
  </si>
  <si>
    <t>E82256</t>
  </si>
  <si>
    <t>Nyloc Hex Nut, M5x7 Zinc</t>
  </si>
  <si>
    <t>E83895</t>
  </si>
  <si>
    <t>Wheel 80 OD x 23 W</t>
  </si>
  <si>
    <t>E83524</t>
  </si>
  <si>
    <t>E83894</t>
  </si>
  <si>
    <t>Belt poly V J10-1651</t>
  </si>
  <si>
    <t>206171</t>
  </si>
  <si>
    <t>E82303</t>
  </si>
  <si>
    <t>Pipe</t>
  </si>
  <si>
    <t>E83654</t>
  </si>
  <si>
    <t>Band  AS20B</t>
  </si>
  <si>
    <t>E88010</t>
  </si>
  <si>
    <t>Hex Nut, M5</t>
  </si>
  <si>
    <t>E83823</t>
  </si>
  <si>
    <t>Screw M5x20/ SS Custom</t>
  </si>
  <si>
    <t>E83489</t>
  </si>
  <si>
    <t>Rings</t>
  </si>
  <si>
    <t>E83491</t>
  </si>
  <si>
    <t>Spring</t>
  </si>
  <si>
    <t>E83666</t>
  </si>
  <si>
    <t>Hex Bolt M5x20 SS</t>
  </si>
  <si>
    <t>ITEM</t>
  </si>
  <si>
    <t>SKU</t>
  </si>
  <si>
    <t>QTY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</si>
</sst>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b/>
      <sz val="24.75"/>
      <name val="Times New Roman"/>
      <family val="1"/>
    </font>
    <font>
      <sz val="9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left" inden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4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9"/>
  <sheetViews>
    <sheetView workbookViewId="0">
      <selection activeCell="B3" sqref="B3:G29"/>
    </sheetView>
  </sheetViews>
  <sheetFormatPr defaultRowHeight="12.75"/>
  <cols>
    <col min="2" max="2" width="16.140625" style="6" customWidth="1"/>
    <col min="3" max="3" width="8.140625" customWidth="1"/>
    <col min="4" max="4" width="11.5703125" customWidth="1"/>
    <col min="5" max="5" width="11.140625" customWidth="1"/>
    <col min="6" max="6" width="11.28515625" customWidth="1"/>
    <col min="7" max="7" width="29.140625" customWidth="1"/>
  </cols>
  <sheetData>
    <row r="2" spans="2:7" ht="26.85" customHeight="1">
      <c r="B2" s="4"/>
      <c r="E2" s="2"/>
    </row>
    <row r="3" spans="2:7">
      <c r="B3" s="5">
        <v>37</v>
      </c>
      <c r="C3" s="3">
        <v>204373</v>
      </c>
      <c r="D3" s="1" t="s">
        <v>1</v>
      </c>
      <c r="E3" s="3">
        <v>1</v>
      </c>
      <c r="F3" s="7" t="str">
        <f>LEFT(IFERROR(VLOOKUP(TRIM(C3),[1]!Table_Query_from_BetcoViews[[AlternateID]:[MainSKU]],4,FALSE),C3),6)</f>
        <v>E87280</v>
      </c>
      <c r="G3" s="7" t="str">
        <f>IFERROR(VLOOKUP(TRIM(C3),[1]!Table_Query_from_BetcoViews[[AlternateID]:[ItemDescr2]],5,FALSE),D3)</f>
        <v>Pin Abila 52</v>
      </c>
    </row>
    <row r="4" spans="2:7">
      <c r="B4" s="5">
        <v>38</v>
      </c>
      <c r="C4" s="3">
        <v>408692</v>
      </c>
      <c r="D4" s="1" t="s">
        <v>2</v>
      </c>
      <c r="E4" s="3">
        <v>1</v>
      </c>
      <c r="F4" s="7" t="str">
        <f>LEFT(IFERROR(VLOOKUP(TRIM(C4),[1]!Table_Query_from_BetcoViews[[AlternateID]:[MainSKU]],4,FALSE),C4),6)</f>
        <v>E87285</v>
      </c>
      <c r="G4" s="7" t="str">
        <f>IFERROR(VLOOKUP(TRIM(C4),[1]!Table_Query_from_BetcoViews[[AlternateID]:[ItemDescr2]],5,FALSE),D4)</f>
        <v>Hex Bolt M8x50 Zinc</v>
      </c>
    </row>
    <row r="5" spans="2:7">
      <c r="B5" s="5">
        <v>39</v>
      </c>
      <c r="C5" s="3">
        <v>407645</v>
      </c>
      <c r="D5" s="1" t="s">
        <v>2</v>
      </c>
      <c r="E5" s="3">
        <v>9</v>
      </c>
      <c r="F5" s="7" t="str">
        <f>LEFT(IFERROR(VLOOKUP(TRIM(C5),[1]!Table_Query_from_BetcoViews[[AlternateID]:[MainSKU]],4,FALSE),C5),6)</f>
        <v>E83836</v>
      </c>
      <c r="G5" s="7" t="str">
        <f>IFERROR(VLOOKUP(TRIM(C5),[1]!Table_Query_from_BetcoViews[[AlternateID]:[ItemDescr2]],5,FALSE),D5)</f>
        <v>Hex Bolt M5x16 Zinc</v>
      </c>
    </row>
    <row r="6" spans="2:7">
      <c r="B6" s="5">
        <v>40</v>
      </c>
      <c r="C6" s="3">
        <v>409150</v>
      </c>
      <c r="D6" s="1" t="s">
        <v>3</v>
      </c>
      <c r="E6" s="3">
        <v>9</v>
      </c>
      <c r="F6" s="7" t="str">
        <f>LEFT(IFERROR(VLOOKUP(TRIM(C6),[1]!Table_Query_from_BetcoViews[[AlternateID]:[MainSKU]],4,FALSE),C6),6)</f>
        <v>E83879</v>
      </c>
      <c r="G6" s="7" t="str">
        <f>IFERROR(VLOOKUP(TRIM(C6),[1]!Table_Query_from_BetcoViews[[AlternateID]:[ItemDescr2]],5,FALSE),D6)</f>
        <v>Flat Washer M5x11x1 Zinc</v>
      </c>
    </row>
    <row r="7" spans="2:7">
      <c r="B7" s="5">
        <v>41</v>
      </c>
      <c r="C7" s="3">
        <v>408032</v>
      </c>
      <c r="D7" s="1" t="s">
        <v>4</v>
      </c>
      <c r="E7" s="3">
        <v>1</v>
      </c>
      <c r="F7" s="7" t="str">
        <f>LEFT(IFERROR(VLOOKUP(TRIM(C7),[1]!Table_Query_from_BetcoViews[[AlternateID]:[MainSKU]],4,FALSE),C7),6)</f>
        <v>E88007</v>
      </c>
      <c r="G7" s="7" t="str">
        <f>IFERROR(VLOOKUP(TRIM(C7),[1]!Table_Query_from_BetcoViews[[AlternateID]:[ItemDescr2]],5,FALSE),D7)</f>
        <v>Bushing</v>
      </c>
    </row>
    <row r="8" spans="2:7">
      <c r="B8" s="5">
        <v>42</v>
      </c>
      <c r="C8" s="3">
        <v>408091</v>
      </c>
      <c r="D8" s="1" t="s">
        <v>5</v>
      </c>
      <c r="E8" s="3">
        <v>1</v>
      </c>
      <c r="F8" s="7" t="str">
        <f>LEFT(IFERROR(VLOOKUP(TRIM(C8),[1]!Table_Query_from_BetcoViews[[AlternateID]:[MainSKU]],4,FALSE),C8),6)</f>
        <v>E83698</v>
      </c>
      <c r="G8" s="7" t="str">
        <f>IFERROR(VLOOKUP(TRIM(C8),[1]!Table_Query_from_BetcoViews[[AlternateID]:[ItemDescr2]],5,FALSE),D8)</f>
        <v>Tension Spring</v>
      </c>
    </row>
    <row r="9" spans="2:7">
      <c r="B9" s="5">
        <v>43</v>
      </c>
      <c r="C9" s="3">
        <v>409191</v>
      </c>
      <c r="D9" s="1" t="s">
        <v>3</v>
      </c>
      <c r="E9" s="3">
        <v>1</v>
      </c>
      <c r="F9" s="7" t="str">
        <f>LEFT(IFERROR(VLOOKUP(TRIM(C9),[1]!Table_Query_from_BetcoViews[[AlternateID]:[MainSKU]],4,FALSE),C9),6)</f>
        <v>E82773</v>
      </c>
      <c r="G9" s="7" t="str">
        <f>IFERROR(VLOOKUP(TRIM(C9),[1]!Table_Query_from_BetcoViews[[AlternateID]:[ItemDescr2]],5,FALSE),D9)</f>
        <v>Flat Washer M10x21x2 Zinc</v>
      </c>
    </row>
    <row r="10" spans="2:7">
      <c r="B10" s="5">
        <v>44</v>
      </c>
      <c r="C10" s="3">
        <v>204368</v>
      </c>
      <c r="D10" s="1" t="s">
        <v>6</v>
      </c>
      <c r="E10" s="3">
        <v>1</v>
      </c>
      <c r="F10" s="7" t="str">
        <f>LEFT(IFERROR(VLOOKUP(TRIM(C10),[1]!Table_Query_from_BetcoViews[[AlternateID]:[MainSKU]],4,FALSE),C10),6)</f>
        <v>E88008</v>
      </c>
      <c r="G10" s="7" t="str">
        <f>IFERROR(VLOOKUP(TRIM(C10),[1]!Table_Query_from_BetcoViews[[AlternateID]:[ItemDescr2]],5,FALSE),D10)</f>
        <v>Adjuster</v>
      </c>
    </row>
    <row r="11" spans="2:7">
      <c r="B11" s="5">
        <v>45</v>
      </c>
      <c r="C11" s="3">
        <v>409090</v>
      </c>
      <c r="D11" s="1" t="s">
        <v>7</v>
      </c>
      <c r="E11" s="3">
        <v>1</v>
      </c>
      <c r="F11" s="7" t="str">
        <f>LEFT(IFERROR(VLOOKUP(TRIM(C11),[1]!Table_Query_from_BetcoViews[[AlternateID]:[MainSKU]],4,FALSE),C11),6)</f>
        <v>E83381</v>
      </c>
      <c r="G11" s="7" t="str">
        <f>IFERROR(VLOOKUP(TRIM(C11),[1]!Table_Query_from_BetcoViews[[AlternateID]:[ItemDescr2]],5,FALSE),D11)</f>
        <v>Nyloc Hex Nut, M10 Zinc</v>
      </c>
    </row>
    <row r="12" spans="2:7">
      <c r="B12" s="5">
        <v>46</v>
      </c>
      <c r="C12" s="3">
        <v>204364</v>
      </c>
      <c r="D12" s="1" t="s">
        <v>4</v>
      </c>
      <c r="E12" s="3">
        <v>1</v>
      </c>
      <c r="F12" s="7" t="str">
        <f>LEFT(IFERROR(VLOOKUP(TRIM(C12),[1]!Table_Query_from_BetcoViews[[AlternateID]:[MainSKU]],4,FALSE),C12),6)</f>
        <v>E88009</v>
      </c>
      <c r="G12" s="7" t="str">
        <f>IFERROR(VLOOKUP(TRIM(C12),[1]!Table_Query_from_BetcoViews[[AlternateID]:[ItemDescr2]],5,FALSE),D12)</f>
        <v>Bushing</v>
      </c>
    </row>
    <row r="13" spans="2:7">
      <c r="B13" s="5">
        <v>47</v>
      </c>
      <c r="C13" s="3">
        <v>407716</v>
      </c>
      <c r="D13" s="1" t="s">
        <v>8</v>
      </c>
      <c r="E13" s="3">
        <v>1</v>
      </c>
      <c r="F13" s="7" t="str">
        <f>LEFT(IFERROR(VLOOKUP(TRIM(C13),[1]!Table_Query_from_BetcoViews[[AlternateID]:[MainSKU]],4,FALSE),C13),6)</f>
        <v>E82576</v>
      </c>
      <c r="G13" s="7" t="str">
        <f>IFERROR(VLOOKUP(TRIM(C13),[1]!Table_Query_from_BetcoViews[[AlternateID]:[ItemDescr2]],5,FALSE),D13)</f>
        <v>Brush Motor 24VDC 400W</v>
      </c>
    </row>
    <row r="14" spans="2:7">
      <c r="B14" s="5">
        <v>48</v>
      </c>
      <c r="C14" s="3">
        <v>408402</v>
      </c>
      <c r="D14" s="1" t="s">
        <v>9</v>
      </c>
      <c r="E14" s="3">
        <v>1</v>
      </c>
      <c r="F14" s="7" t="str">
        <f>LEFT(IFERROR(VLOOKUP(TRIM(C14),[1]!Table_Query_from_BetcoViews[[AlternateID]:[MainSKU]],4,FALSE),C14),6)</f>
        <v>E83700</v>
      </c>
      <c r="G14" s="7" t="str">
        <f>IFERROR(VLOOKUP(TRIM(C14),[1]!Table_Query_from_BetcoViews[[AlternateID]:[ItemDescr2]],5,FALSE),D14)</f>
        <v>Shaft Key</v>
      </c>
    </row>
    <row r="15" spans="2:7">
      <c r="B15" s="5">
        <v>49</v>
      </c>
      <c r="C15" s="3">
        <v>203270</v>
      </c>
      <c r="D15" s="1" t="s">
        <v>10</v>
      </c>
      <c r="E15" s="3">
        <v>1</v>
      </c>
      <c r="F15" s="7" t="str">
        <f>LEFT(IFERROR(VLOOKUP(TRIM(C15),[1]!Table_Query_from_BetcoViews[[AlternateID]:[MainSKU]],4,FALSE),C15),6)</f>
        <v>E87277</v>
      </c>
      <c r="G15" s="7" t="str">
        <f>IFERROR(VLOOKUP(TRIM(C15),[1]!Table_Query_from_BetcoViews[[AlternateID]:[ItemDescr2]],5,FALSE),D15)</f>
        <v>Washer Abila 52</v>
      </c>
    </row>
    <row r="16" spans="2:7">
      <c r="B16" s="5">
        <v>50</v>
      </c>
      <c r="C16" s="3">
        <v>409164</v>
      </c>
      <c r="D16" s="1" t="s">
        <v>11</v>
      </c>
      <c r="E16" s="3">
        <v>1</v>
      </c>
      <c r="F16" s="7" t="str">
        <f>LEFT(IFERROR(VLOOKUP(TRIM(C16),[1]!Table_Query_from_BetcoViews[[AlternateID]:[MainSKU]],4,FALSE),C16),6)</f>
        <v>E82774</v>
      </c>
      <c r="G16" s="7" t="str">
        <f>IFERROR(VLOOKUP(TRIM(C16),[1]!Table_Query_from_BetcoViews[[AlternateID]:[ItemDescr2]],5,FALSE),D16)</f>
        <v>Lock Washer, M6 Zinc</v>
      </c>
    </row>
    <row r="17" spans="2:7">
      <c r="B17" s="5">
        <v>51</v>
      </c>
      <c r="C17" s="3">
        <v>407666</v>
      </c>
      <c r="D17" s="1" t="s">
        <v>2</v>
      </c>
      <c r="E17" s="3">
        <v>5</v>
      </c>
      <c r="F17" s="7" t="str">
        <f>LEFT(IFERROR(VLOOKUP(TRIM(C17),[1]!Table_Query_from_BetcoViews[[AlternateID]:[MainSKU]],4,FALSE),C17),6)</f>
        <v>E82772</v>
      </c>
      <c r="G17" s="7" t="str">
        <f>IFERROR(VLOOKUP(TRIM(C17),[1]!Table_Query_from_BetcoViews[[AlternateID]:[ItemDescr2]],5,FALSE),D17)</f>
        <v>Hex Bolt M6x20 Zinc</v>
      </c>
    </row>
    <row r="18" spans="2:7">
      <c r="B18" s="5">
        <v>52</v>
      </c>
      <c r="C18" s="3">
        <v>409080</v>
      </c>
      <c r="D18" s="1" t="s">
        <v>7</v>
      </c>
      <c r="E18" s="3">
        <v>9</v>
      </c>
      <c r="F18" s="7" t="str">
        <f>LEFT(IFERROR(VLOOKUP(TRIM(C18),[1]!Table_Query_from_BetcoViews[[AlternateID]:[MainSKU]],4,FALSE),C18),6)</f>
        <v>E82256</v>
      </c>
      <c r="G18" s="7" t="str">
        <f>IFERROR(VLOOKUP(TRIM(C18),[1]!Table_Query_from_BetcoViews[[AlternateID]:[ItemDescr2]],5,FALSE),D18)</f>
        <v>Nyloc Hex Nut, M5x7 Zinc</v>
      </c>
    </row>
    <row r="19" spans="2:7">
      <c r="B19" s="5">
        <v>53</v>
      </c>
      <c r="C19" s="3">
        <v>405708</v>
      </c>
      <c r="D19" s="1" t="s">
        <v>12</v>
      </c>
      <c r="E19" s="3">
        <v>2</v>
      </c>
      <c r="F19" s="7" t="str">
        <f>LEFT(IFERROR(VLOOKUP(TRIM(C19),[1]!Table_Query_from_BetcoViews[[AlternateID]:[MainSKU]],4,FALSE),C19),6)</f>
        <v>E83895</v>
      </c>
      <c r="G19" s="7" t="str">
        <f>IFERROR(VLOOKUP(TRIM(C19),[1]!Table_Query_from_BetcoViews[[AlternateID]:[ItemDescr2]],5,FALSE),D19)</f>
        <v>Wheel 80 OD x 23 W</v>
      </c>
    </row>
    <row r="20" spans="2:7">
      <c r="B20" s="5">
        <v>54</v>
      </c>
      <c r="C20" s="3">
        <v>408021</v>
      </c>
      <c r="D20" s="1" t="s">
        <v>4</v>
      </c>
      <c r="E20" s="3">
        <v>2</v>
      </c>
      <c r="F20" s="7" t="str">
        <f>LEFT(IFERROR(VLOOKUP(TRIM(C20),[1]!Table_Query_from_BetcoViews[[AlternateID]:[MainSKU]],4,FALSE),C20),6)</f>
        <v>E83524</v>
      </c>
      <c r="G20" s="7" t="str">
        <f>IFERROR(VLOOKUP(TRIM(C20),[1]!Table_Query_from_BetcoViews[[AlternateID]:[ItemDescr2]],5,FALSE),D20)</f>
        <v>Bushing</v>
      </c>
    </row>
    <row r="21" spans="2:7">
      <c r="B21" s="5">
        <v>55</v>
      </c>
      <c r="C21" s="3">
        <v>408318</v>
      </c>
      <c r="D21" s="1" t="s">
        <v>13</v>
      </c>
      <c r="E21" s="3">
        <v>1</v>
      </c>
      <c r="F21" s="7" t="str">
        <f>LEFT(IFERROR(VLOOKUP(TRIM(C21),[1]!Table_Query_from_BetcoViews[[AlternateID]:[MainSKU]],4,FALSE),C21),6)</f>
        <v>E83894</v>
      </c>
      <c r="G21" s="7" t="str">
        <f>IFERROR(VLOOKUP(TRIM(C21),[1]!Table_Query_from_BetcoViews[[AlternateID]:[ItemDescr2]],5,FALSE),D21)</f>
        <v>Belt poly V J10-1651</v>
      </c>
    </row>
    <row r="22" spans="2:7">
      <c r="B22" s="5">
        <v>56</v>
      </c>
      <c r="C22" s="3">
        <v>206171</v>
      </c>
      <c r="D22" s="1" t="s">
        <v>14</v>
      </c>
      <c r="E22" s="3">
        <v>1</v>
      </c>
      <c r="F22" s="7" t="str">
        <f>LEFT(IFERROR(VLOOKUP(TRIM(C22),[1]!Table_Query_from_BetcoViews[[AlternateID]:[MainSKU]],4,FALSE),C22),6)</f>
        <v>206171</v>
      </c>
      <c r="G22" s="7" t="str">
        <f>IFERROR(VLOOKUP(TRIM(C22),[1]!Table_Query_from_BetcoViews[[AlternateID]:[ItemDescr2]],5,FALSE),D22)</f>
        <v>PLAQUE</v>
      </c>
    </row>
    <row r="23" spans="2:7">
      <c r="B23" s="5">
        <v>57</v>
      </c>
      <c r="C23" s="3">
        <v>400875</v>
      </c>
      <c r="D23" s="1" t="s">
        <v>15</v>
      </c>
      <c r="E23" s="3">
        <v>2</v>
      </c>
      <c r="F23" s="7" t="str">
        <f>LEFT(IFERROR(VLOOKUP(TRIM(C23),[1]!Table_Query_from_BetcoViews[[AlternateID]:[MainSKU]],4,FALSE),C23),6)</f>
        <v>E82303</v>
      </c>
      <c r="G23" s="7" t="str">
        <f>IFERROR(VLOOKUP(TRIM(C23),[1]!Table_Query_from_BetcoViews[[AlternateID]:[ItemDescr2]],5,FALSE),D23)</f>
        <v>Pipe</v>
      </c>
    </row>
    <row r="24" spans="2:7">
      <c r="B24" s="5">
        <v>59</v>
      </c>
      <c r="C24" s="3">
        <v>400636</v>
      </c>
      <c r="D24" s="1" t="s">
        <v>16</v>
      </c>
      <c r="E24" s="3">
        <v>2</v>
      </c>
      <c r="F24" s="7" t="str">
        <f>LEFT(IFERROR(VLOOKUP(TRIM(C24),[1]!Table_Query_from_BetcoViews[[AlternateID]:[MainSKU]],4,FALSE),C24),6)</f>
        <v>E83654</v>
      </c>
      <c r="G24" s="7" t="str">
        <f>IFERROR(VLOOKUP(TRIM(C24),[1]!Table_Query_from_BetcoViews[[AlternateID]:[ItemDescr2]],5,FALSE),D24)</f>
        <v>Band  AS20B</v>
      </c>
    </row>
    <row r="25" spans="2:7">
      <c r="B25" s="5">
        <v>60</v>
      </c>
      <c r="C25" s="3">
        <v>409124</v>
      </c>
      <c r="D25" s="1" t="s">
        <v>17</v>
      </c>
      <c r="E25" s="3">
        <v>6</v>
      </c>
      <c r="F25" s="7" t="str">
        <f>LEFT(IFERROR(VLOOKUP(TRIM(C25),[1]!Table_Query_from_BetcoViews[[AlternateID]:[MainSKU]],4,FALSE),C25),6)</f>
        <v>E88010</v>
      </c>
      <c r="G25" s="7" t="str">
        <f>IFERROR(VLOOKUP(TRIM(C25),[1]!Table_Query_from_BetcoViews[[AlternateID]:[ItemDescr2]],5,FALSE),D25)</f>
        <v>Hex Nut, M5</v>
      </c>
    </row>
    <row r="26" spans="2:7">
      <c r="B26" s="5">
        <v>61</v>
      </c>
      <c r="C26" s="3">
        <v>204949</v>
      </c>
      <c r="D26" s="1" t="s">
        <v>2</v>
      </c>
      <c r="E26" s="3">
        <v>1</v>
      </c>
      <c r="F26" s="7" t="str">
        <f>LEFT(IFERROR(VLOOKUP(TRIM(C26),[1]!Table_Query_from_BetcoViews[[AlternateID]:[MainSKU]],4,FALSE),C26),6)</f>
        <v>E83823</v>
      </c>
      <c r="G26" s="7" t="str">
        <f>IFERROR(VLOOKUP(TRIM(C26),[1]!Table_Query_from_BetcoViews[[AlternateID]:[ItemDescr2]],5,FALSE),D26)</f>
        <v>Screw M5x20/ SS Custom</v>
      </c>
    </row>
    <row r="27" spans="2:7">
      <c r="B27" s="5">
        <v>62</v>
      </c>
      <c r="C27" s="3">
        <v>400415</v>
      </c>
      <c r="D27" s="1" t="s">
        <v>18</v>
      </c>
      <c r="E27" s="3">
        <v>2</v>
      </c>
      <c r="F27" s="7" t="str">
        <f>LEFT(IFERROR(VLOOKUP(TRIM(C27),[1]!Table_Query_from_BetcoViews[[AlternateID]:[MainSKU]],4,FALSE),C27),6)</f>
        <v>E83489</v>
      </c>
      <c r="G27" s="7" t="str">
        <f>IFERROR(VLOOKUP(TRIM(C27),[1]!Table_Query_from_BetcoViews[[AlternateID]:[ItemDescr2]],5,FALSE),D27)</f>
        <v>Rings</v>
      </c>
    </row>
    <row r="28" spans="2:7">
      <c r="B28" s="5">
        <v>63</v>
      </c>
      <c r="C28" s="3">
        <v>408113</v>
      </c>
      <c r="D28" s="1" t="s">
        <v>5</v>
      </c>
      <c r="E28" s="3">
        <v>2</v>
      </c>
      <c r="F28" s="7" t="str">
        <f>LEFT(IFERROR(VLOOKUP(TRIM(C28),[1]!Table_Query_from_BetcoViews[[AlternateID]:[MainSKU]],4,FALSE),C28),6)</f>
        <v>E83491</v>
      </c>
      <c r="G28" s="7" t="str">
        <f>IFERROR(VLOOKUP(TRIM(C28),[1]!Table_Query_from_BetcoViews[[AlternateID]:[ItemDescr2]],5,FALSE),D28)</f>
        <v>Spring</v>
      </c>
    </row>
    <row r="29" spans="2:7">
      <c r="B29" s="5">
        <v>64</v>
      </c>
      <c r="C29" s="3">
        <v>407650</v>
      </c>
      <c r="D29" s="1" t="s">
        <v>2</v>
      </c>
      <c r="E29" s="3">
        <v>2</v>
      </c>
      <c r="F29" s="7" t="str">
        <f>LEFT(IFERROR(VLOOKUP(TRIM(C29),[1]!Table_Query_from_BetcoViews[[AlternateID]:[MainSKU]],4,FALSE),C29),6)</f>
        <v>E83666</v>
      </c>
      <c r="G29" s="7" t="str">
        <f>IFERROR(VLOOKUP(TRIM(C29),[1]!Table_Query_from_BetcoViews[[AlternateID]:[ItemDescr2]],5,FALSE),D29)</f>
        <v>Hex Bolt M5x20 SS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9"/>
  <sheetViews>
    <sheetView tabSelected="1" workbookViewId="0">
      <selection activeCell="C22" sqref="C22"/>
    </sheetView>
  </sheetViews>
  <sheetFormatPr defaultRowHeight="12.75"/>
  <cols>
    <col min="1" max="1" width="12.5703125" customWidth="1"/>
    <col min="2" max="2" width="10.7109375" style="6" customWidth="1"/>
    <col min="3" max="3" width="9.140625" style="6"/>
    <col min="4" max="4" width="29.28515625" style="8" customWidth="1"/>
    <col min="5" max="5" width="9.140625" style="11"/>
    <col min="7" max="7" width="37.7109375" customWidth="1"/>
  </cols>
  <sheetData>
    <row r="2" spans="2:5" ht="15.75">
      <c r="B2" s="9" t="s">
        <v>70</v>
      </c>
      <c r="C2" s="9" t="s">
        <v>71</v>
      </c>
      <c r="D2" s="13" t="s">
        <v>0</v>
      </c>
      <c r="E2" s="9" t="s">
        <v>72</v>
      </c>
    </row>
    <row r="3" spans="2:5" ht="15.75">
      <c r="B3" s="10">
        <v>37</v>
      </c>
      <c r="C3" s="10" t="s">
        <v>19</v>
      </c>
      <c r="D3" s="12" t="s">
        <v>20</v>
      </c>
      <c r="E3" s="10">
        <v>1</v>
      </c>
    </row>
    <row r="4" spans="2:5" ht="15.75">
      <c r="B4" s="10">
        <v>38</v>
      </c>
      <c r="C4" s="10" t="s">
        <v>21</v>
      </c>
      <c r="D4" s="12" t="s">
        <v>22</v>
      </c>
      <c r="E4" s="10">
        <v>1</v>
      </c>
    </row>
    <row r="5" spans="2:5" ht="15.75">
      <c r="B5" s="10">
        <v>39</v>
      </c>
      <c r="C5" s="10" t="s">
        <v>23</v>
      </c>
      <c r="D5" s="12" t="s">
        <v>24</v>
      </c>
      <c r="E5" s="10">
        <v>9</v>
      </c>
    </row>
    <row r="6" spans="2:5" ht="15.75">
      <c r="B6" s="10">
        <v>40</v>
      </c>
      <c r="C6" s="10" t="s">
        <v>25</v>
      </c>
      <c r="D6" s="12" t="s">
        <v>26</v>
      </c>
      <c r="E6" s="10">
        <v>9</v>
      </c>
    </row>
    <row r="7" spans="2:5" ht="15.75">
      <c r="B7" s="10">
        <v>41</v>
      </c>
      <c r="C7" s="10" t="s">
        <v>27</v>
      </c>
      <c r="D7" s="12" t="s">
        <v>28</v>
      </c>
      <c r="E7" s="10">
        <v>1</v>
      </c>
    </row>
    <row r="8" spans="2:5" ht="15.75">
      <c r="B8" s="10">
        <v>42</v>
      </c>
      <c r="C8" s="10" t="s">
        <v>29</v>
      </c>
      <c r="D8" s="12" t="s">
        <v>30</v>
      </c>
      <c r="E8" s="10">
        <v>1</v>
      </c>
    </row>
    <row r="9" spans="2:5" ht="15.75">
      <c r="B9" s="10">
        <v>43</v>
      </c>
      <c r="C9" s="10" t="s">
        <v>31</v>
      </c>
      <c r="D9" s="12" t="s">
        <v>32</v>
      </c>
      <c r="E9" s="10">
        <v>1</v>
      </c>
    </row>
    <row r="10" spans="2:5" ht="15.75">
      <c r="B10" s="10">
        <v>44</v>
      </c>
      <c r="C10" s="10" t="s">
        <v>33</v>
      </c>
      <c r="D10" s="12" t="s">
        <v>34</v>
      </c>
      <c r="E10" s="10">
        <v>1</v>
      </c>
    </row>
    <row r="11" spans="2:5" ht="15.75">
      <c r="B11" s="10">
        <v>45</v>
      </c>
      <c r="C11" s="10" t="s">
        <v>35</v>
      </c>
      <c r="D11" s="12" t="s">
        <v>36</v>
      </c>
      <c r="E11" s="10">
        <v>1</v>
      </c>
    </row>
    <row r="12" spans="2:5" ht="15.75">
      <c r="B12" s="10">
        <v>46</v>
      </c>
      <c r="C12" s="10" t="s">
        <v>37</v>
      </c>
      <c r="D12" s="12" t="s">
        <v>28</v>
      </c>
      <c r="E12" s="10">
        <v>1</v>
      </c>
    </row>
    <row r="13" spans="2:5" ht="15.75">
      <c r="B13" s="10">
        <v>47</v>
      </c>
      <c r="C13" s="10" t="s">
        <v>38</v>
      </c>
      <c r="D13" s="12" t="s">
        <v>39</v>
      </c>
      <c r="E13" s="10">
        <v>1</v>
      </c>
    </row>
    <row r="14" spans="2:5" ht="15.75">
      <c r="B14" s="10">
        <v>48</v>
      </c>
      <c r="C14" s="10" t="s">
        <v>40</v>
      </c>
      <c r="D14" s="12" t="s">
        <v>41</v>
      </c>
      <c r="E14" s="10">
        <v>1</v>
      </c>
    </row>
    <row r="15" spans="2:5" ht="15.75">
      <c r="B15" s="10">
        <v>49</v>
      </c>
      <c r="C15" s="10" t="s">
        <v>42</v>
      </c>
      <c r="D15" s="12" t="s">
        <v>43</v>
      </c>
      <c r="E15" s="10">
        <v>1</v>
      </c>
    </row>
    <row r="16" spans="2:5" ht="15.75">
      <c r="B16" s="10">
        <v>50</v>
      </c>
      <c r="C16" s="10" t="s">
        <v>44</v>
      </c>
      <c r="D16" s="12" t="s">
        <v>45</v>
      </c>
      <c r="E16" s="10">
        <v>1</v>
      </c>
    </row>
    <row r="17" spans="2:5" ht="15.75">
      <c r="B17" s="10">
        <v>51</v>
      </c>
      <c r="C17" s="10" t="s">
        <v>46</v>
      </c>
      <c r="D17" s="12" t="s">
        <v>47</v>
      </c>
      <c r="E17" s="10">
        <v>5</v>
      </c>
    </row>
    <row r="18" spans="2:5" ht="15.75">
      <c r="B18" s="10">
        <v>52</v>
      </c>
      <c r="C18" s="10" t="s">
        <v>48</v>
      </c>
      <c r="D18" s="12" t="s">
        <v>49</v>
      </c>
      <c r="E18" s="10">
        <v>9</v>
      </c>
    </row>
    <row r="19" spans="2:5" ht="15.75">
      <c r="B19" s="10">
        <v>53</v>
      </c>
      <c r="C19" s="10" t="s">
        <v>50</v>
      </c>
      <c r="D19" s="12" t="s">
        <v>51</v>
      </c>
      <c r="E19" s="10">
        <v>2</v>
      </c>
    </row>
    <row r="20" spans="2:5" ht="15.75">
      <c r="B20" s="10">
        <v>54</v>
      </c>
      <c r="C20" s="10" t="s">
        <v>52</v>
      </c>
      <c r="D20" s="12" t="s">
        <v>28</v>
      </c>
      <c r="E20" s="10">
        <v>2</v>
      </c>
    </row>
    <row r="21" spans="2:5" ht="15.75">
      <c r="B21" s="10">
        <v>55</v>
      </c>
      <c r="C21" s="10" t="s">
        <v>53</v>
      </c>
      <c r="D21" s="12" t="s">
        <v>54</v>
      </c>
      <c r="E21" s="10">
        <v>1</v>
      </c>
    </row>
    <row r="22" spans="2:5" ht="15.75">
      <c r="B22" s="10">
        <v>56</v>
      </c>
      <c r="C22" s="14" t="s">
        <v>55</v>
      </c>
      <c r="D22" s="12" t="s">
        <v>14</v>
      </c>
      <c r="E22" s="10">
        <v>1</v>
      </c>
    </row>
    <row r="23" spans="2:5" ht="15.75">
      <c r="B23" s="10">
        <v>57</v>
      </c>
      <c r="C23" s="10" t="s">
        <v>56</v>
      </c>
      <c r="D23" s="12" t="s">
        <v>57</v>
      </c>
      <c r="E23" s="10">
        <v>2</v>
      </c>
    </row>
    <row r="24" spans="2:5" ht="15.75">
      <c r="B24" s="10">
        <v>59</v>
      </c>
      <c r="C24" s="10" t="s">
        <v>58</v>
      </c>
      <c r="D24" s="12" t="s">
        <v>59</v>
      </c>
      <c r="E24" s="10">
        <v>2</v>
      </c>
    </row>
    <row r="25" spans="2:5" ht="15.75">
      <c r="B25" s="10">
        <v>60</v>
      </c>
      <c r="C25" s="10" t="s">
        <v>60</v>
      </c>
      <c r="D25" s="12" t="s">
        <v>61</v>
      </c>
      <c r="E25" s="10">
        <v>6</v>
      </c>
    </row>
    <row r="26" spans="2:5" ht="15.75">
      <c r="B26" s="10">
        <v>61</v>
      </c>
      <c r="C26" s="10" t="s">
        <v>62</v>
      </c>
      <c r="D26" s="12" t="s">
        <v>63</v>
      </c>
      <c r="E26" s="10">
        <v>1</v>
      </c>
    </row>
    <row r="27" spans="2:5" ht="15.75">
      <c r="B27" s="10">
        <v>62</v>
      </c>
      <c r="C27" s="10" t="s">
        <v>64</v>
      </c>
      <c r="D27" s="12" t="s">
        <v>65</v>
      </c>
      <c r="E27" s="10">
        <v>2</v>
      </c>
    </row>
    <row r="28" spans="2:5" ht="15.75">
      <c r="B28" s="10">
        <v>63</v>
      </c>
      <c r="C28" s="10" t="s">
        <v>66</v>
      </c>
      <c r="D28" s="12" t="s">
        <v>67</v>
      </c>
      <c r="E28" s="10">
        <v>2</v>
      </c>
    </row>
    <row r="29" spans="2:5" ht="15.75">
      <c r="B29" s="10">
        <v>64</v>
      </c>
      <c r="C29" s="10" t="s">
        <v>68</v>
      </c>
      <c r="D29" s="12" t="s">
        <v>69</v>
      </c>
      <c r="E29" s="10">
        <v>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70A862-0265-4FF9-8DEB-B14F7FE19945}"/>
</file>

<file path=customXml/itemProps2.xml><?xml version="1.0" encoding="utf-8"?>
<ds:datastoreItem xmlns:ds="http://schemas.openxmlformats.org/officeDocument/2006/customXml" ds:itemID="{77F0126A-33DD-4D37-9CE4-20B037D38E6B}"/>
</file>

<file path=customXml/itemProps3.xml><?xml version="1.0" encoding="utf-8"?>
<ds:datastoreItem xmlns:ds="http://schemas.openxmlformats.org/officeDocument/2006/customXml" ds:itemID="{B5A583F4-F463-41CB-841C-3874D23453F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8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2010-08-31T18:26:06Z</cp:lastPrinted>
  <dcterms:created xsi:type="dcterms:W3CDTF">2010-08-31T18:16:04Z</dcterms:created>
  <dcterms:modified xsi:type="dcterms:W3CDTF">2010-08-31T18:34:27Z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